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" yWindow="0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<sst xmlns="http://schemas.openxmlformats.org/spreadsheetml/2006/main" count="1040" uniqueCount="73">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</sst>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72" sqref="K7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67158.90000000001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163408.4</v>
      </c>
      <c r="C9" s="24">
        <f t="shared" si="0"/>
        <v>92465.70000000001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51293.00000000001</v>
      </c>
      <c r="AG9" s="50">
        <f>AG10+AG15+AG24+AG33+AG47+AG52+AG54+AG61+AG62+AG71+AG72+AG76+AG88+AG81+AG83+AG82+AG69+AG89+AG91+AG90+AG70+AG40+AG92</f>
        <v>204581.10000000006</v>
      </c>
      <c r="AH9" s="49"/>
      <c r="AI9" s="49"/>
    </row>
    <row r="10" spans="1:33" ht="15">
      <c r="A10" s="77" t="s">
        <v>4</v>
      </c>
      <c r="B10" s="26">
        <f>12847.4</f>
        <v>12847.4</v>
      </c>
      <c r="C10" s="26">
        <v>16856.3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4393.4</v>
      </c>
      <c r="AG10" s="27">
        <f>B10+C10-AF10</f>
        <v>25310.299999999996</v>
      </c>
    </row>
    <row r="11" spans="1:33" ht="15">
      <c r="A11" s="78" t="s">
        <v>5</v>
      </c>
      <c r="B11" s="25">
        <f>12248.9-18.2</f>
        <v>12230.699999999999</v>
      </c>
      <c r="C11" s="26">
        <v>14827.5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4197.2</v>
      </c>
      <c r="AG11" s="27">
        <f>B11+C11-AF11</f>
        <v>22860.999999999996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251.20000000000005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522.8000000000008</v>
      </c>
      <c r="C14" s="26">
        <f t="shared" si="2"/>
        <v>1865.9999999999993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190.70000000000007</v>
      </c>
      <c r="AG14" s="27">
        <f>AG10-AG11-AG12-AG13</f>
        <v>2198.0999999999995</v>
      </c>
    </row>
    <row r="15" spans="1:33" ht="15" customHeight="1">
      <c r="A15" s="77" t="s">
        <v>6</v>
      </c>
      <c r="B15" s="26">
        <v>53446.8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19314.9</v>
      </c>
      <c r="AG15" s="27">
        <f aca="true" t="shared" si="3" ref="AG15:AG31">B15+C15-AF15</f>
        <v>71648.20000000001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8020.9</v>
      </c>
      <c r="AG16" s="71">
        <f t="shared" si="3"/>
        <v>29316.799999999996</v>
      </c>
      <c r="AH16" s="75"/>
    </row>
    <row r="17" spans="1:34" ht="15">
      <c r="A17" s="78" t="s">
        <v>5</v>
      </c>
      <c r="B17" s="26">
        <v>42746.7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16485.5</v>
      </c>
      <c r="AG17" s="27">
        <f t="shared" si="3"/>
        <v>48590.399999999994</v>
      </c>
      <c r="AH17" s="6"/>
    </row>
    <row r="18" spans="1:35" ht="15">
      <c r="A18" s="78" t="s">
        <v>3</v>
      </c>
      <c r="B18" s="26">
        <v>9.1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6.8</v>
      </c>
      <c r="AG18" s="27">
        <f t="shared" si="3"/>
        <v>51.800000000000004</v>
      </c>
      <c r="AH18" s="6"/>
      <c r="AI18" s="6"/>
    </row>
    <row r="19" spans="1:33" ht="15">
      <c r="A19" s="78" t="s">
        <v>1</v>
      </c>
      <c r="B19" s="26">
        <v>2429.5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1696.2999999999997</v>
      </c>
      <c r="AG19" s="27">
        <f t="shared" si="3"/>
        <v>1371.4</v>
      </c>
    </row>
    <row r="20" spans="1:33" ht="15">
      <c r="A20" s="78" t="s">
        <v>2</v>
      </c>
      <c r="B20" s="26">
        <v>4684.8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378.4</v>
      </c>
      <c r="AG20" s="27">
        <f t="shared" si="3"/>
        <v>11707.000000000002</v>
      </c>
    </row>
    <row r="21" spans="1:33" ht="15">
      <c r="A21" s="78" t="s">
        <v>16</v>
      </c>
      <c r="B21" s="26">
        <f>1271.9-29.9</f>
        <v>1242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17.799999999999997</v>
      </c>
      <c r="AG21" s="27">
        <f t="shared" si="3"/>
        <v>2085.2999999999997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2334.7000000000053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730.1000000000008</v>
      </c>
      <c r="AG23" s="27">
        <f t="shared" si="3"/>
        <v>7842.300000000005</v>
      </c>
    </row>
    <row r="24" spans="1:36" ht="15" customHeight="1">
      <c r="A24" s="77" t="s">
        <v>7</v>
      </c>
      <c r="B24" s="26">
        <f>27750.1-1734.2</f>
        <v>26015.899999999998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10643</v>
      </c>
      <c r="AG24" s="27">
        <f t="shared" si="3"/>
        <v>32023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9326.4</v>
      </c>
      <c r="AG25" s="71">
        <f t="shared" si="3"/>
        <v>10655.200000000003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26015.899999999998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10643</v>
      </c>
      <c r="AG32" s="27">
        <f>AG24</f>
        <v>32023</v>
      </c>
    </row>
    <row r="33" spans="1:33" ht="15" customHeight="1">
      <c r="A33" s="77" t="s">
        <v>8</v>
      </c>
      <c r="B33" s="26">
        <v>268.2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78.8</v>
      </c>
      <c r="AG33" s="27">
        <f aca="true" t="shared" si="6" ref="AG33:AG38">B33+C33-AF33</f>
        <v>507.99999999999994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74.8</v>
      </c>
      <c r="AG34" s="27">
        <f t="shared" si="6"/>
        <v>199.59999999999997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47.1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</v>
      </c>
      <c r="AG39" s="27">
        <f>AG33-AG34-AG36-AG38-AG35-AG37</f>
        <v>37.299999999999955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345.5</v>
      </c>
      <c r="AG40" s="27">
        <f aca="true" t="shared" si="8" ref="AG40:AG45">B40+C40-AF40</f>
        <v>972.2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310.5</v>
      </c>
      <c r="AG41" s="27">
        <f t="shared" si="8"/>
        <v>821.9000000000001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2.2</v>
      </c>
      <c r="AG43" s="27">
        <f t="shared" si="8"/>
        <v>16.900000000000002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1.2</v>
      </c>
      <c r="AG44" s="27">
        <f t="shared" si="8"/>
        <v>111.6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31.59999999999999</v>
      </c>
      <c r="AG46" s="27">
        <f>AG40-AG41-AG42-AG43-AG44-AG45</f>
        <v>21.499999999999943</v>
      </c>
    </row>
    <row r="47" spans="1:33" ht="17.25" customHeight="1">
      <c r="A47" s="77" t="s">
        <v>43</v>
      </c>
      <c r="B47" s="25">
        <v>923.2</v>
      </c>
      <c r="C47" s="26">
        <v>2466.9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259.3</v>
      </c>
      <c r="AG47" s="27">
        <f>B47+C47-AF47</f>
        <v>3130.8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</v>
      </c>
      <c r="AG48" s="27">
        <f>B48+C48-AF48</f>
        <v>50.199999999999996</v>
      </c>
    </row>
    <row r="49" spans="1:33" ht="15">
      <c r="A49" s="78" t="s">
        <v>16</v>
      </c>
      <c r="B49" s="26">
        <v>727.1</v>
      </c>
      <c r="C49" s="26">
        <v>2059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218.9</v>
      </c>
      <c r="AG49" s="27">
        <f>B49+C49-AF49</f>
        <v>2567.2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158.80000000000007</v>
      </c>
      <c r="C51" s="26">
        <f t="shared" si="11"/>
        <v>382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513.4000000000003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1405.5</v>
      </c>
      <c r="AG52" s="27">
        <f aca="true" t="shared" si="12" ref="AG52:AG59">B52+C52-AF52</f>
        <v>4214.1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>
        <v>842.6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842.6</v>
      </c>
      <c r="AG53" s="27">
        <f t="shared" si="12"/>
        <v>988.7000000000002</v>
      </c>
    </row>
    <row r="54" spans="1:34" ht="15">
      <c r="A54" s="77" t="s">
        <v>9</v>
      </c>
      <c r="B54" s="80">
        <v>5259.9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2435.4</v>
      </c>
      <c r="AG54" s="22">
        <f t="shared" si="12"/>
        <v>6335.1</v>
      </c>
      <c r="AH54" s="6"/>
    </row>
    <row r="55" spans="1:34" ht="15">
      <c r="A55" s="78" t="s">
        <v>5</v>
      </c>
      <c r="B55" s="26">
        <v>4274.7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2137.3</v>
      </c>
      <c r="AG55" s="22">
        <f t="shared" si="12"/>
        <v>4794.999999999999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291.3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</v>
      </c>
      <c r="AG57" s="22">
        <f t="shared" si="12"/>
        <v>560.1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688.7999999999998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296.0999999999999</v>
      </c>
      <c r="AG60" s="22">
        <f>AG54-AG55-AG57-AG59-AG56-AG58</f>
        <v>974.9000000000012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</v>
      </c>
      <c r="AG61" s="22">
        <f aca="true" t="shared" si="15" ref="AG61:AG67">B61+C61-AF61</f>
        <v>771.1</v>
      </c>
    </row>
    <row r="62" spans="1:33" ht="15" customHeight="1">
      <c r="A62" s="77" t="s">
        <v>11</v>
      </c>
      <c r="B62" s="26">
        <v>1931.1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635</v>
      </c>
      <c r="AG62" s="22">
        <f t="shared" si="15"/>
        <v>2417.6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407.1</v>
      </c>
      <c r="AG63" s="22">
        <f t="shared" si="15"/>
        <v>1162.1999999999998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38.3</v>
      </c>
      <c r="AG65" s="22">
        <f t="shared" si="15"/>
        <v>186.89999999999998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1.9</v>
      </c>
      <c r="AG66" s="22">
        <f t="shared" si="15"/>
        <v>122.39999999999999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404.1999999999998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187.69999999999993</v>
      </c>
      <c r="AG68" s="22">
        <f>AG62-AG63-AG66-AG67-AG65-AG64</f>
        <v>879.5000000000001</v>
      </c>
    </row>
    <row r="69" spans="1:33" ht="30.75">
      <c r="A69" s="77" t="s">
        <v>46</v>
      </c>
      <c r="B69" s="26">
        <v>3772.7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3307.3</v>
      </c>
      <c r="AG69" s="30">
        <f aca="true" t="shared" si="17" ref="AG69:AG92">B69+C69-AF69</f>
        <v>2087.999999999999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651.7</v>
      </c>
      <c r="AG71" s="30">
        <f t="shared" si="17"/>
        <v>152.69999999999993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789.4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152.6</v>
      </c>
      <c r="AG72" s="30">
        <f t="shared" si="17"/>
        <v>5090.199999999999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30.6</v>
      </c>
      <c r="AG74" s="30">
        <f t="shared" si="17"/>
        <v>1291.2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50.5</v>
      </c>
      <c r="AG76" s="30">
        <f t="shared" si="17"/>
        <v>511.79999999999995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32.8</v>
      </c>
      <c r="AG77" s="30">
        <f t="shared" si="17"/>
        <v>60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21.2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1022.2000000000002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10512.7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1979.6</v>
      </c>
      <c r="AG89" s="22">
        <f t="shared" si="17"/>
        <v>10792.2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</f>
        <v>39428.6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4640.6</v>
      </c>
      <c r="AG92" s="22">
        <f t="shared" si="17"/>
        <v>34992.9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163408.4</v>
      </c>
      <c r="C94" s="42">
        <f t="shared" si="18"/>
        <v>92465.70000000001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51293.00000000001</v>
      </c>
      <c r="AG94" s="58">
        <f>AG10+AG15+AG24+AG33+AG47+AG52+AG54+AG61+AG62+AG69+AG71+AG72+AG76+AG81+AG82+AG83+AG88+AG89+AG90+AG91+AG70+AG40+AG92</f>
        <v>204581.10000000006</v>
      </c>
    </row>
    <row r="95" spans="1:33" ht="15">
      <c r="A95" s="3" t="s">
        <v>5</v>
      </c>
      <c r="B95" s="22">
        <f aca="true" t="shared" si="19" ref="B95:AD95">B11+B17+B26+B34+B55+B63+B73+B41+B77+B48</f>
        <v>61818.099999999984</v>
      </c>
      <c r="C95" s="22">
        <f t="shared" si="19"/>
        <v>40419.49999999999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23697.2</v>
      </c>
      <c r="AG95" s="27">
        <f>B95+C95-AF95</f>
        <v>78540.39999999998</v>
      </c>
    </row>
    <row r="96" spans="1:33" ht="15">
      <c r="A96" s="3" t="s">
        <v>2</v>
      </c>
      <c r="B96" s="22">
        <f aca="true" t="shared" si="20" ref="B96:AD96">B12+B20+B29+B36+B57+B66+B44+B80+B74+B53</f>
        <v>6620.199999999999</v>
      </c>
      <c r="C96" s="22">
        <f t="shared" si="20"/>
        <v>9730.1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1262.6</v>
      </c>
      <c r="AG96" s="27">
        <f>B96+C96-AF96</f>
        <v>15087.699999999999</v>
      </c>
    </row>
    <row r="97" spans="1:33" ht="15">
      <c r="A97" s="3" t="s">
        <v>3</v>
      </c>
      <c r="B97" s="22">
        <f aca="true" t="shared" si="21" ref="B97:AA97">B18+B27+B42+B64+B78</f>
        <v>12.399999999999999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6.8</v>
      </c>
      <c r="AG97" s="27">
        <f>B97+C97-AF97</f>
        <v>58.60000000000001</v>
      </c>
    </row>
    <row r="98" spans="1:33" ht="15">
      <c r="A98" s="3" t="s">
        <v>1</v>
      </c>
      <c r="B98" s="22">
        <f aca="true" t="shared" si="22" ref="B98:AD98">B19+B28+B65+B35+B43+B56+B79</f>
        <v>2515.3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1736.8</v>
      </c>
      <c r="AG98" s="27">
        <f>B98+C98-AF98</f>
        <v>1581.9000000000003</v>
      </c>
    </row>
    <row r="99" spans="1:33" ht="15">
      <c r="A99" s="3" t="s">
        <v>16</v>
      </c>
      <c r="B99" s="22">
        <f aca="true" t="shared" si="23" ref="B99:X99">B21+B30+B49+B37+B58+B13+B75+B67</f>
        <v>2080.6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236.7</v>
      </c>
      <c r="AG99" s="27">
        <f>B99+C99-AF99</f>
        <v>5327</v>
      </c>
    </row>
    <row r="100" spans="1:33" ht="13.5">
      <c r="A100" s="1" t="s">
        <v>35</v>
      </c>
      <c r="B100" s="2">
        <f aca="true" t="shared" si="25" ref="B100:AD100">B94-B95-B96-B97-B98-B99</f>
        <v>90361.80000000002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10561.9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24352.90000000001</v>
      </c>
      <c r="AG100" s="2">
        <f>AG94-AG95-AG96-AG97-AG98-AG99</f>
        <v>103985.50000000009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2017-10-06T12:40:13Z</cp:lastPrinted>
  <dcterms:created xsi:type="dcterms:W3CDTF">2002-11-05T08:53:00Z</dcterms:created>
  <dcterms:modified xsi:type="dcterms:W3CDTF">2017-10-12T11:07:18Z</dcterms:modified>
  <cp:category/>
  <cp:version/>
  <cp:contentType/>
  <cp:contentStatus/>
</cp:coreProperties>
</file>